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fanuli\Downloads\"/>
    </mc:Choice>
  </mc:AlternateContent>
  <bookViews>
    <workbookView xWindow="0" yWindow="0" windowWidth="23040" windowHeight="9090"/>
  </bookViews>
  <sheets>
    <sheet name="Schemi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7" i="1" l="1"/>
  <c r="B136" i="1"/>
  <c r="B85" i="1"/>
  <c r="B84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C54" i="1"/>
  <c r="C53" i="1"/>
  <c r="B53" i="1"/>
  <c r="B54" i="1" l="1"/>
</calcChain>
</file>

<file path=xl/sharedStrings.xml><?xml version="1.0" encoding="utf-8"?>
<sst xmlns="http://schemas.openxmlformats.org/spreadsheetml/2006/main" count="230" uniqueCount="154">
  <si>
    <t>Stato patrimoniale</t>
  </si>
  <si>
    <t>Attivo</t>
  </si>
  <si>
    <t xml:space="preserve">  31/12/2023 </t>
  </si>
  <si>
    <t xml:space="preserve">  31/12/2022 </t>
  </si>
  <si>
    <t>A) Crediti verso soci per versamenti ancora dovuti</t>
  </si>
  <si>
    <t>B) Immobilizzazioni</t>
  </si>
  <si>
    <t>I - Immobilizzazioni immateriali</t>
  </si>
  <si>
    <t>1) costi di impianto e di ampliamento</t>
  </si>
  <si>
    <t xml:space="preserve">  </t>
  </si>
  <si>
    <t>3) diritti di brevetto industriale e diritti di utilizzazione delle opere dell'ingegno</t>
  </si>
  <si>
    <t>6) immobilizzazioni in corso e acconti</t>
  </si>
  <si>
    <t>7) altre</t>
  </si>
  <si>
    <t>Totale immobilizzazioni immateriali</t>
  </si>
  <si>
    <t>II - Immobilizzazioni materiali</t>
  </si>
  <si>
    <t>1) terreni e fabbricati</t>
  </si>
  <si>
    <t>2) impianti e macchinario</t>
  </si>
  <si>
    <t>3) attrezzature industriali e commerciali</t>
  </si>
  <si>
    <t>4) altri beni</t>
  </si>
  <si>
    <t>5) immobilizzazioni in corso e acconti</t>
  </si>
  <si>
    <t>Totale immobilizzazioni materiali</t>
  </si>
  <si>
    <t>III - Immobilizzazioni finanziarie</t>
  </si>
  <si>
    <t>2) crediti</t>
  </si>
  <si>
    <t>d-bis) verso altri</t>
  </si>
  <si>
    <t>esigibili entro l'esercizio successivo</t>
  </si>
  <si>
    <t>esigibili oltre l'esercizio successivo</t>
  </si>
  <si>
    <t>Totale crediti verso altri</t>
  </si>
  <si>
    <t>Totale crediti</t>
  </si>
  <si>
    <t>3) altri titoli</t>
  </si>
  <si>
    <t>4) strumenti finanziari derivati attivi</t>
  </si>
  <si>
    <t>Totale immobilizzazioni finanziarie</t>
  </si>
  <si>
    <t>Totale immobilizzazioni (B)</t>
  </si>
  <si>
    <t>C) Attivo circolante</t>
  </si>
  <si>
    <t>I - Rimanenze</t>
  </si>
  <si>
    <t>Totale rimanenze</t>
  </si>
  <si>
    <t>II - Crediti</t>
  </si>
  <si>
    <t>1) verso clienti</t>
  </si>
  <si>
    <t>Totale crediti verso clienti</t>
  </si>
  <si>
    <t>4) verso controllanti</t>
  </si>
  <si>
    <t>Totale crediti verso controllanti</t>
  </si>
  <si>
    <t>5-bis) crediti tributari</t>
  </si>
  <si>
    <t>Totale crediti tributari</t>
  </si>
  <si>
    <t>5-ter) imposte anticipate</t>
  </si>
  <si>
    <t>5-quater) verso altri</t>
  </si>
  <si>
    <t>IV - Disponibilità liquide</t>
  </si>
  <si>
    <t>1) depositi bancari e postali</t>
  </si>
  <si>
    <t xml:space="preserve">di cui depositi bancari </t>
  </si>
  <si>
    <t>di cui depositi bancari vincolati all'attuazione degli strumenti finanziari</t>
  </si>
  <si>
    <t xml:space="preserve">c/Fondo di Controgaranzia </t>
  </si>
  <si>
    <t>c/Fondo di Tranched Cover</t>
  </si>
  <si>
    <t>c/Fondo Microcredito 2007-2013</t>
  </si>
  <si>
    <t>c/Fondo Internazionalizzazione</t>
  </si>
  <si>
    <t>c/Fondo Start-up/NIDI 2007-2013</t>
  </si>
  <si>
    <t>c/Fondo Finanziamento del Rischio 2007-2013</t>
  </si>
  <si>
    <t>c/Fondo mutui PMI Tutela dell'Ambiente</t>
  </si>
  <si>
    <t>c/Fondo Microcredito 2014-2020</t>
  </si>
  <si>
    <t>c/Fondo Nidi 2014-2020</t>
  </si>
  <si>
    <t>c/Fondo Finanziamento del Rischio 2014-2020</t>
  </si>
  <si>
    <t>c/Fondo Efficientam. Energetico 2014-2020</t>
  </si>
  <si>
    <t>c/Fondo Tecnonidi 2014-2020</t>
  </si>
  <si>
    <t>c/Fondo Minibond</t>
  </si>
  <si>
    <t>c/Fondo Sussidiarietà</t>
  </si>
  <si>
    <t>c/Fondo Custodiamo le imprese</t>
  </si>
  <si>
    <t>c/Fondo Equity</t>
  </si>
  <si>
    <t>c/Fondo Nidi 2021-2027</t>
  </si>
  <si>
    <t>c/Fondo Tecnonidi 2021-2027</t>
  </si>
  <si>
    <t>3) danaro e valori in cassa</t>
  </si>
  <si>
    <t>Totale disponibilità liquide</t>
  </si>
  <si>
    <t>Totale attivo circolante (C)</t>
  </si>
  <si>
    <t>D) Ratei e risconti</t>
  </si>
  <si>
    <t>Totale attivo</t>
  </si>
  <si>
    <t>Passivo</t>
  </si>
  <si>
    <t>A) Patrimonio netto</t>
  </si>
  <si>
    <t>I - Capitale</t>
  </si>
  <si>
    <t>IV - Riserva legale</t>
  </si>
  <si>
    <t>VI - Altre riserve, distintamente indicate</t>
  </si>
  <si>
    <t>Riserva da contributi</t>
  </si>
  <si>
    <t>Riserva facoltativa</t>
  </si>
  <si>
    <t>Totale altre riserve</t>
  </si>
  <si>
    <t>VIII - Utili (perdite) portati a nuovo</t>
  </si>
  <si>
    <t>IX - Utile (perdita) dell'esercizio</t>
  </si>
  <si>
    <t>Totale patrimonio netto</t>
  </si>
  <si>
    <t>B) Fondi per rischi e oneri</t>
  </si>
  <si>
    <t>4) altri</t>
  </si>
  <si>
    <t>Totale fondi per rischi ed oneri</t>
  </si>
  <si>
    <t>C) Trattamento di fine rapporto di lavoro subordinato</t>
  </si>
  <si>
    <t>D) Debiti</t>
  </si>
  <si>
    <t>4) debiti verso banche</t>
  </si>
  <si>
    <t>Totale debiti verso banche</t>
  </si>
  <si>
    <t>5) debiti verso altri finanziatori</t>
  </si>
  <si>
    <t>Totale debiti verso altri finanziatori</t>
  </si>
  <si>
    <t>6) acconti</t>
  </si>
  <si>
    <t>Totale  acconti</t>
  </si>
  <si>
    <t>7) debiti verso fornitori</t>
  </si>
  <si>
    <t>Totale debiti verso fornitori</t>
  </si>
  <si>
    <t>11) debiti verso controllanti</t>
  </si>
  <si>
    <t>Totale debiti verso controllanti</t>
  </si>
  <si>
    <t>12) debiti tributari</t>
  </si>
  <si>
    <t>Totale debiti tributari</t>
  </si>
  <si>
    <t>13) debiti verso istituti di previdenza e di sicurezza sociale</t>
  </si>
  <si>
    <t>Totale debiti verso istituti di previdenza e di sicurezza sociale</t>
  </si>
  <si>
    <t>14) altri debiti</t>
  </si>
  <si>
    <t>Totale altri debiti</t>
  </si>
  <si>
    <t>Totale debiti</t>
  </si>
  <si>
    <t>E) Ratei e risconti</t>
  </si>
  <si>
    <t>Totale passivo</t>
  </si>
  <si>
    <t>Conto economico</t>
  </si>
  <si>
    <t>A) Valore della produzione</t>
  </si>
  <si>
    <t>1) ricavi delle vendite e delle prestazioni</t>
  </si>
  <si>
    <t>5) altri ricavi e proventi</t>
  </si>
  <si>
    <t>contributi in conto esercizio</t>
  </si>
  <si>
    <t xml:space="preserve">    di cui contributi per Strumenti Finanziari</t>
  </si>
  <si>
    <t xml:space="preserve">    di cui contributi per Programmazione Unitaria</t>
  </si>
  <si>
    <t>altri</t>
  </si>
  <si>
    <t>Totale altri ricavi e proventi</t>
  </si>
  <si>
    <t>Totale valore della produzione</t>
  </si>
  <si>
    <t>B) Costi della produzione</t>
  </si>
  <si>
    <t>6) per materie prime, sussidiarie, di consumo e di merci</t>
  </si>
  <si>
    <t>7) per servizi</t>
  </si>
  <si>
    <t>8) per godimento di beni di terzi</t>
  </si>
  <si>
    <t>9) per il personale</t>
  </si>
  <si>
    <t>a) salari e stipendi</t>
  </si>
  <si>
    <t>b) oneri sociali</t>
  </si>
  <si>
    <t>c) trattamento di fine rapporto</t>
  </si>
  <si>
    <t>e) altri costi</t>
  </si>
  <si>
    <t>Totale costi per il personale</t>
  </si>
  <si>
    <t>10) ammortamenti e svalutazioni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</si>
  <si>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</si>
  <si>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</si>
  <si>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</si>
  <si>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</si>
  <si>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Totale ammortamenti e svalutazioni</t>
  </si>
  <si>
    <t>12) accantonamenti per rischi</t>
  </si>
  <si>
    <t>14) oneri diversi di gestione</t>
  </si>
  <si>
    <t>Totale costi della produzione</t>
  </si>
  <si>
    <t>Differenza tra valore e costi della produzione (A - B)</t>
  </si>
  <si>
    <t>C) Proventi e oneri finanziari</t>
  </si>
  <si>
    <t>16) altri proventi finanziari</t>
  </si>
  <si>
    <t>d) proventi diversi dai precedenti</t>
  </si>
  <si>
    <t>Totale proventi diversi dai precedenti</t>
  </si>
  <si>
    <t>Totale altri proventi finanziari</t>
  </si>
  <si>
    <t>17) interessi e altri oneri finanziari</t>
  </si>
  <si>
    <t>Totale interessi e altri oneri finanziari</t>
  </si>
  <si>
    <t>Totale proventi e oneri finanziari (15 + 16 - 17)</t>
  </si>
  <si>
    <t>D) Rettifiche di valore di attività e passività finanziarie</t>
  </si>
  <si>
    <t>19) svalutazioni</t>
  </si>
  <si>
    <t>Totale svalutazioni</t>
  </si>
  <si>
    <t>Totale delle rettifiche di valore di attività e passività finanziarie (18 - 19)</t>
  </si>
  <si>
    <t>Risultato prima delle imposte (A - B + - C + - D)</t>
  </si>
  <si>
    <t>20) Imposte sul reddito dell'esercizio, correnti, differite e anticipate</t>
  </si>
  <si>
    <t>imposte correnti</t>
  </si>
  <si>
    <t>imposte differite e anticipate</t>
  </si>
  <si>
    <t>Totale delle imposte sul reddito dell'esercizio, correnti, differite e anticipate</t>
  </si>
  <si>
    <t>21) Utile (perdita) dell'esercizio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</si>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</sst>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/>
      <bottom style="medium">
        <color rgb="FFC0C0C0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1" fillId="0" borderId="0" xfId="2" applyFont="1" applyFill="1"/>
    <xf numFmtId="0" fontId="2" fillId="2" borderId="3" xfId="2" applyFont="1" applyFill="1" applyBorder="1" applyAlignment="1">
      <alignment horizontal="left" vertical="center" wrapText="1" indent="1"/>
    </xf>
    <xf numFmtId="0" fontId="2" fillId="2" borderId="4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horizontal="left" vertical="center" wrapText="1" indent="1"/>
    </xf>
    <xf numFmtId="0" fontId="4" fillId="0" borderId="5" xfId="2" applyFont="1" applyFill="1" applyBorder="1" applyAlignment="1">
      <alignment vertical="center" wrapText="1"/>
    </xf>
    <xf numFmtId="0" fontId="4" fillId="0" borderId="6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horizontal="left" vertical="center" wrapText="1" indent="2"/>
    </xf>
    <xf numFmtId="0" fontId="4" fillId="0" borderId="3" xfId="2" applyFont="1" applyFill="1" applyBorder="1" applyAlignment="1">
      <alignment horizontal="left" vertical="center" wrapText="1" indent="3"/>
    </xf>
    <xf numFmtId="0" fontId="5" fillId="0" borderId="5" xfId="2" applyFont="1" applyFill="1" applyBorder="1" applyAlignment="1">
      <alignment horizontal="right" vertical="center" wrapText="1"/>
    </xf>
    <xf numFmtId="0" fontId="5" fillId="0" borderId="6" xfId="2" applyFont="1" applyFill="1" applyBorder="1" applyAlignment="1">
      <alignment vertical="center" wrapText="1"/>
    </xf>
    <xf numFmtId="3" fontId="5" fillId="0" borderId="5" xfId="2" applyNumberFormat="1" applyFont="1" applyFill="1" applyBorder="1" applyAlignment="1">
      <alignment horizontal="right" vertical="center" wrapText="1"/>
    </xf>
    <xf numFmtId="3" fontId="5" fillId="0" borderId="6" xfId="2" applyNumberFormat="1" applyFont="1" applyFill="1" applyBorder="1" applyAlignment="1">
      <alignment vertical="center" wrapText="1"/>
    </xf>
    <xf numFmtId="0" fontId="3" fillId="3" borderId="3" xfId="2" applyFont="1" applyFill="1" applyBorder="1" applyAlignment="1">
      <alignment horizontal="left" vertical="center" wrapText="1" indent="3"/>
    </xf>
    <xf numFmtId="3" fontId="6" fillId="3" borderId="5" xfId="2" applyNumberFormat="1" applyFont="1" applyFill="1" applyBorder="1" applyAlignment="1">
      <alignment horizontal="right" vertical="center" wrapText="1"/>
    </xf>
    <xf numFmtId="3" fontId="6" fillId="3" borderId="6" xfId="2" applyNumberFormat="1" applyFont="1" applyFill="1" applyBorder="1" applyAlignment="1">
      <alignment vertical="center" wrapText="1"/>
    </xf>
    <xf numFmtId="0" fontId="3" fillId="0" borderId="3" xfId="2" applyFont="1" applyFill="1" applyBorder="1" applyAlignment="1">
      <alignment horizontal="left" vertical="center" wrapText="1" indent="3"/>
    </xf>
    <xf numFmtId="0" fontId="3" fillId="0" borderId="3" xfId="2" applyFont="1" applyFill="1" applyBorder="1" applyAlignment="1">
      <alignment horizontal="left" vertical="center" wrapText="1" indent="4"/>
    </xf>
    <xf numFmtId="0" fontId="4" fillId="0" borderId="3" xfId="2" applyFont="1" applyFill="1" applyBorder="1" applyAlignment="1">
      <alignment horizontal="left" vertical="center" wrapText="1" indent="5"/>
    </xf>
    <xf numFmtId="0" fontId="4" fillId="0" borderId="3" xfId="2" applyFont="1" applyFill="1" applyBorder="1" applyAlignment="1">
      <alignment horizontal="left" vertical="center" wrapText="1" indent="4"/>
    </xf>
    <xf numFmtId="0" fontId="3" fillId="3" borderId="3" xfId="2" applyFont="1" applyFill="1" applyBorder="1" applyAlignment="1">
      <alignment horizontal="left" vertical="center" wrapText="1" indent="2"/>
    </xf>
    <xf numFmtId="0" fontId="6" fillId="0" borderId="5" xfId="2" applyFont="1" applyFill="1" applyBorder="1" applyAlignment="1">
      <alignment horizontal="right" vertical="center" wrapText="1"/>
    </xf>
    <xf numFmtId="0" fontId="6" fillId="0" borderId="6" xfId="2" applyFont="1" applyFill="1" applyBorder="1" applyAlignment="1">
      <alignment vertical="center" wrapText="1"/>
    </xf>
    <xf numFmtId="3" fontId="6" fillId="0" borderId="5" xfId="2" applyNumberFormat="1" applyFont="1" applyFill="1" applyBorder="1" applyAlignment="1">
      <alignment horizontal="right" vertical="center" wrapText="1"/>
    </xf>
    <xf numFmtId="3" fontId="6" fillId="0" borderId="6" xfId="2" applyNumberFormat="1" applyFont="1" applyFill="1" applyBorder="1" applyAlignment="1">
      <alignment vertical="center" wrapText="1"/>
    </xf>
    <xf numFmtId="0" fontId="7" fillId="0" borderId="3" xfId="2" applyFont="1" applyFill="1" applyBorder="1" applyAlignment="1">
      <alignment horizontal="left" vertical="center" wrapText="1" indent="3"/>
    </xf>
    <xf numFmtId="3" fontId="8" fillId="0" borderId="5" xfId="2" applyNumberFormat="1" applyFont="1" applyFill="1" applyBorder="1" applyAlignment="1">
      <alignment horizontal="right" vertical="center" wrapText="1"/>
    </xf>
    <xf numFmtId="3" fontId="8" fillId="0" borderId="6" xfId="2" applyNumberFormat="1" applyFont="1" applyFill="1" applyBorder="1" applyAlignment="1">
      <alignment vertical="center" wrapText="1"/>
    </xf>
    <xf numFmtId="3" fontId="8" fillId="0" borderId="3" xfId="2" applyNumberFormat="1" applyFont="1" applyFill="1" applyBorder="1" applyAlignment="1">
      <alignment horizontal="right" vertical="center" wrapText="1"/>
    </xf>
    <xf numFmtId="0" fontId="9" fillId="0" borderId="3" xfId="2" applyFont="1" applyFill="1" applyBorder="1" applyAlignment="1">
      <alignment horizontal="left" vertical="center" wrapText="1" indent="3"/>
    </xf>
    <xf numFmtId="3" fontId="10" fillId="0" borderId="5" xfId="2" applyNumberFormat="1" applyFont="1" applyFill="1" applyBorder="1" applyAlignment="1">
      <alignment horizontal="right" vertical="center" wrapText="1"/>
    </xf>
    <xf numFmtId="3" fontId="10" fillId="0" borderId="6" xfId="2" applyNumberFormat="1" applyFont="1" applyFill="1" applyBorder="1" applyAlignment="1">
      <alignment vertical="center" wrapText="1"/>
    </xf>
    <xf numFmtId="0" fontId="4" fillId="0" borderId="3" xfId="2" applyFont="1" applyFill="1" applyBorder="1" applyAlignment="1">
      <alignment horizontal="left" vertical="center" wrapText="1" indent="1"/>
    </xf>
    <xf numFmtId="0" fontId="3" fillId="3" borderId="3" xfId="2" applyFont="1" applyFill="1" applyBorder="1" applyAlignment="1">
      <alignment horizontal="left" vertical="center" wrapText="1" indent="1"/>
    </xf>
    <xf numFmtId="0" fontId="3" fillId="0" borderId="7" xfId="2" applyFont="1" applyFill="1" applyBorder="1" applyAlignment="1">
      <alignment horizontal="left" vertical="center" wrapText="1" indent="1"/>
    </xf>
    <xf numFmtId="3" fontId="6" fillId="0" borderId="2" xfId="2" applyNumberFormat="1" applyFont="1" applyFill="1" applyBorder="1" applyAlignment="1">
      <alignment horizontal="right" vertical="center" wrapText="1"/>
    </xf>
    <xf numFmtId="3" fontId="6" fillId="0" borderId="2" xfId="2" applyNumberFormat="1" applyFont="1" applyFill="1" applyBorder="1" applyAlignment="1">
      <alignment vertical="center" wrapText="1"/>
    </xf>
    <xf numFmtId="0" fontId="2" fillId="2" borderId="6" xfId="2" applyFont="1" applyFill="1" applyBorder="1" applyAlignment="1">
      <alignment vertical="center" wrapText="1"/>
    </xf>
    <xf numFmtId="0" fontId="4" fillId="0" borderId="3" xfId="2" applyFont="1" applyFill="1" applyBorder="1" applyAlignment="1">
      <alignment horizontal="left" vertical="center" wrapText="1" indent="2"/>
    </xf>
    <xf numFmtId="3" fontId="5" fillId="0" borderId="3" xfId="2" applyNumberFormat="1" applyFont="1" applyFill="1" applyBorder="1" applyAlignment="1">
      <alignment horizontal="right" vertical="center" wrapText="1"/>
    </xf>
    <xf numFmtId="0" fontId="4" fillId="0" borderId="3" xfId="2" applyFont="1" applyFill="1" applyBorder="1" applyAlignment="1">
      <alignment vertical="center" wrapText="1"/>
    </xf>
    <xf numFmtId="3" fontId="6" fillId="0" borderId="3" xfId="2" applyNumberFormat="1" applyFont="1" applyFill="1" applyBorder="1" applyAlignment="1">
      <alignment horizontal="right" vertical="center" wrapText="1"/>
    </xf>
    <xf numFmtId="3" fontId="6" fillId="3" borderId="3" xfId="2" applyNumberFormat="1" applyFont="1" applyFill="1" applyBorder="1" applyAlignment="1">
      <alignment horizontal="right" vertical="center" wrapText="1"/>
    </xf>
    <xf numFmtId="0" fontId="5" fillId="0" borderId="3" xfId="2" applyFont="1" applyFill="1" applyBorder="1" applyAlignment="1">
      <alignment horizontal="right" vertical="center" wrapText="1"/>
    </xf>
    <xf numFmtId="0" fontId="6" fillId="0" borderId="3" xfId="2" applyFont="1" applyFill="1" applyBorder="1" applyAlignment="1">
      <alignment horizontal="right" vertical="center" wrapText="1"/>
    </xf>
    <xf numFmtId="0" fontId="1" fillId="0" borderId="0" xfId="2" applyFont="1"/>
    <xf numFmtId="0" fontId="6" fillId="3" borderId="5" xfId="2" applyFont="1" applyFill="1" applyBorder="1" applyAlignment="1">
      <alignment horizontal="right" vertical="center" wrapText="1"/>
    </xf>
    <xf numFmtId="0" fontId="6" fillId="3" borderId="6" xfId="2" applyFont="1" applyFill="1" applyBorder="1" applyAlignment="1">
      <alignment vertical="center" wrapText="1"/>
    </xf>
    <xf numFmtId="0" fontId="5" fillId="0" borderId="0" xfId="2" applyFont="1" applyFill="1" applyAlignment="1">
      <alignment vertical="center"/>
    </xf>
    <xf numFmtId="164" fontId="1" fillId="0" borderId="0" xfId="1" applyNumberFormat="1" applyFont="1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60.1\area%20amministrazione%20e%20finanza\AMMINISTRAZIONE%20E%20FINANZA\CISI%20Puglia%202003\Amministrazione%20e%20finanza\BILANCIO%202023\BILANCIO%202023_v1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 Direttiva"/>
      <sheetName val="B9"/>
      <sheetName val="RF"/>
      <sheetName val="Schemi"/>
      <sheetName val="B14"/>
      <sheetName val="PN"/>
      <sheetName val="crediti"/>
      <sheetName val="altri ric. e prov."/>
      <sheetName val="Foglio1"/>
      <sheetName val="ratio"/>
      <sheetName val="CExRG"/>
      <sheetName val="Liquidità"/>
      <sheetName val="Debiti"/>
      <sheetName val="B7"/>
      <sheetName val="imm.imm."/>
      <sheetName val="Imm.mat."/>
    </sheetNames>
    <sheetDataSet>
      <sheetData sheetId="0">
        <row r="229">
          <cell r="D229">
            <v>1188853.31</v>
          </cell>
        </row>
        <row r="230">
          <cell r="D230">
            <v>843907.21</v>
          </cell>
        </row>
        <row r="231">
          <cell r="D231">
            <v>497876.09</v>
          </cell>
        </row>
        <row r="232">
          <cell r="D232">
            <v>226879.5</v>
          </cell>
        </row>
        <row r="233">
          <cell r="D233">
            <v>836789.29</v>
          </cell>
        </row>
        <row r="234">
          <cell r="D234">
            <v>380607.34</v>
          </cell>
        </row>
        <row r="235">
          <cell r="D235">
            <v>1560292.78</v>
          </cell>
        </row>
        <row r="236">
          <cell r="D236">
            <v>770906.07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5">
          <cell r="H15">
            <v>3398378.62</v>
          </cell>
        </row>
        <row r="24">
          <cell r="H24">
            <v>6095797.96</v>
          </cell>
        </row>
      </sheetData>
      <sheetData sheetId="8"/>
      <sheetData sheetId="9"/>
      <sheetData sheetId="10"/>
      <sheetData sheetId="11">
        <row r="3">
          <cell r="D3">
            <v>4684765.55</v>
          </cell>
          <cell r="E3">
            <v>5517821.3099999996</v>
          </cell>
        </row>
        <row r="4">
          <cell r="D4">
            <v>82348.679999999993</v>
          </cell>
          <cell r="E4">
            <v>82654.77</v>
          </cell>
        </row>
        <row r="5">
          <cell r="H5">
            <v>7286974.5099999998</v>
          </cell>
        </row>
        <row r="12">
          <cell r="H12">
            <v>5165041.99</v>
          </cell>
        </row>
        <row r="14">
          <cell r="H14">
            <v>8954775.25</v>
          </cell>
        </row>
        <row r="16">
          <cell r="H16">
            <v>3019828.1599999997</v>
          </cell>
        </row>
        <row r="18">
          <cell r="H18">
            <v>6012176.96</v>
          </cell>
        </row>
        <row r="29">
          <cell r="H29">
            <v>50699460.379999995</v>
          </cell>
        </row>
        <row r="33">
          <cell r="H33">
            <v>1866940.8699999999</v>
          </cell>
        </row>
        <row r="36">
          <cell r="H36">
            <v>102727063.75</v>
          </cell>
        </row>
        <row r="41">
          <cell r="H41">
            <v>26477093.890000001</v>
          </cell>
        </row>
        <row r="52">
          <cell r="H52">
            <v>26953079.02</v>
          </cell>
        </row>
        <row r="66">
          <cell r="H66">
            <v>8456288.5499999989</v>
          </cell>
        </row>
        <row r="68">
          <cell r="H68">
            <v>17424311.16</v>
          </cell>
        </row>
        <row r="70">
          <cell r="H70">
            <v>6939565.1600000001</v>
          </cell>
        </row>
        <row r="71">
          <cell r="H71">
            <v>73931.09</v>
          </cell>
        </row>
        <row r="72">
          <cell r="H72">
            <v>1729740.69</v>
          </cell>
        </row>
        <row r="73">
          <cell r="H73">
            <v>59993682.700000003</v>
          </cell>
        </row>
        <row r="74">
          <cell r="H74">
            <v>39427840.109999999</v>
          </cell>
        </row>
        <row r="76">
          <cell r="H76">
            <v>19705777.949999999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2"/>
  <sheetViews>
    <sheetView tabSelected="1" topLeftCell="A166" workbookViewId="0">
      <selection activeCell="B181" sqref="B181:C183"/>
    </sheetView>
  </sheetViews>
  <sheetFormatPr defaultColWidth="8.6328125" defaultRowHeight="14.5" x14ac:dyDescent="0.35"/>
  <cols>
    <col min="1" max="1" width="70.36328125" style="3" customWidth="1"/>
    <col min="2" max="3" width="12.6328125" style="3" customWidth="1"/>
    <col min="4" max="16384" width="8.6328125" style="48"/>
  </cols>
  <sheetData>
    <row r="1" spans="1:3" s="3" customFormat="1" ht="15" thickBot="1" x14ac:dyDescent="0.4">
      <c r="A1" s="1" t="s">
        <v>0</v>
      </c>
      <c r="B1" s="2"/>
      <c r="C1" s="2"/>
    </row>
    <row r="2" spans="1:3" s="3" customFormat="1" ht="15" thickBot="1" x14ac:dyDescent="0.4">
      <c r="A2" s="4" t="s">
        <v>1</v>
      </c>
      <c r="B2" s="5" t="s">
        <v>2</v>
      </c>
      <c r="C2" s="6" t="s">
        <v>3</v>
      </c>
    </row>
    <row r="3" spans="1:3" s="3" customFormat="1" ht="15" thickBot="1" x14ac:dyDescent="0.4">
      <c r="A3" s="7" t="s">
        <v>4</v>
      </c>
      <c r="B3" s="8"/>
      <c r="C3" s="9"/>
    </row>
    <row r="4" spans="1:3" s="3" customFormat="1" ht="15" thickBot="1" x14ac:dyDescent="0.4">
      <c r="A4" s="7" t="s">
        <v>5</v>
      </c>
      <c r="B4" s="8"/>
      <c r="C4" s="9"/>
    </row>
    <row r="5" spans="1:3" s="3" customFormat="1" ht="15" thickBot="1" x14ac:dyDescent="0.4">
      <c r="A5" s="10" t="s">
        <v>6</v>
      </c>
      <c r="B5" s="8"/>
      <c r="C5" s="9"/>
    </row>
    <row r="6" spans="1:3" s="3" customFormat="1" ht="15" thickBot="1" x14ac:dyDescent="0.4">
      <c r="A6" s="11" t="s">
        <v>7</v>
      </c>
      <c r="B6" s="12" t="s">
        <v>8</v>
      </c>
      <c r="C6" s="13" t="s">
        <v>8</v>
      </c>
    </row>
    <row r="7" spans="1:3" s="3" customFormat="1" ht="15" thickBot="1" x14ac:dyDescent="0.4">
      <c r="A7" s="11" t="s">
        <v>9</v>
      </c>
      <c r="B7" s="14">
        <v>55106</v>
      </c>
      <c r="C7" s="15">
        <v>110195</v>
      </c>
    </row>
    <row r="8" spans="1:3" s="3" customFormat="1" ht="15" thickBot="1" x14ac:dyDescent="0.4">
      <c r="A8" s="11" t="s">
        <v>10</v>
      </c>
      <c r="B8" s="14">
        <v>10065</v>
      </c>
      <c r="C8" s="13" t="s">
        <v>8</v>
      </c>
    </row>
    <row r="9" spans="1:3" s="3" customFormat="1" ht="15" thickBot="1" x14ac:dyDescent="0.4">
      <c r="A9" s="11" t="s">
        <v>11</v>
      </c>
      <c r="B9" s="14">
        <v>16344</v>
      </c>
      <c r="C9" s="15">
        <v>11238</v>
      </c>
    </row>
    <row r="10" spans="1:3" s="3" customFormat="1" ht="15" thickBot="1" x14ac:dyDescent="0.4">
      <c r="A10" s="16" t="s">
        <v>12</v>
      </c>
      <c r="B10" s="17">
        <v>81515</v>
      </c>
      <c r="C10" s="18">
        <v>121433</v>
      </c>
    </row>
    <row r="11" spans="1:3" s="3" customFormat="1" ht="15" thickBot="1" x14ac:dyDescent="0.4">
      <c r="A11" s="10" t="s">
        <v>13</v>
      </c>
      <c r="B11" s="8"/>
      <c r="C11" s="9"/>
    </row>
    <row r="12" spans="1:3" s="3" customFormat="1" ht="15" thickBot="1" x14ac:dyDescent="0.4">
      <c r="A12" s="11" t="s">
        <v>14</v>
      </c>
      <c r="B12" s="14">
        <v>3641609</v>
      </c>
      <c r="C12" s="15">
        <v>3540148</v>
      </c>
    </row>
    <row r="13" spans="1:3" s="3" customFormat="1" ht="15" thickBot="1" x14ac:dyDescent="0.4">
      <c r="A13" s="11" t="s">
        <v>15</v>
      </c>
      <c r="B13" s="14">
        <v>86539</v>
      </c>
      <c r="C13" s="15">
        <v>154171</v>
      </c>
    </row>
    <row r="14" spans="1:3" s="3" customFormat="1" ht="15" thickBot="1" x14ac:dyDescent="0.4">
      <c r="A14" s="11" t="s">
        <v>16</v>
      </c>
      <c r="B14" s="12" t="s">
        <v>8</v>
      </c>
      <c r="C14" s="13">
        <v>122</v>
      </c>
    </row>
    <row r="15" spans="1:3" s="3" customFormat="1" ht="15" thickBot="1" x14ac:dyDescent="0.4">
      <c r="A15" s="11" t="s">
        <v>17</v>
      </c>
      <c r="B15" s="14">
        <v>85048</v>
      </c>
      <c r="C15" s="15">
        <v>115342</v>
      </c>
    </row>
    <row r="16" spans="1:3" s="3" customFormat="1" ht="15" thickBot="1" x14ac:dyDescent="0.4">
      <c r="A16" s="11" t="s">
        <v>18</v>
      </c>
      <c r="B16" s="12" t="s">
        <v>8</v>
      </c>
      <c r="C16" s="15">
        <v>4680</v>
      </c>
    </row>
    <row r="17" spans="1:3" s="3" customFormat="1" ht="15" thickBot="1" x14ac:dyDescent="0.4">
      <c r="A17" s="16" t="s">
        <v>19</v>
      </c>
      <c r="B17" s="17">
        <v>3813196</v>
      </c>
      <c r="C17" s="18">
        <v>3814463</v>
      </c>
    </row>
    <row r="18" spans="1:3" s="3" customFormat="1" ht="15" thickBot="1" x14ac:dyDescent="0.4">
      <c r="A18" s="10" t="s">
        <v>20</v>
      </c>
      <c r="B18" s="8"/>
      <c r="C18" s="9"/>
    </row>
    <row r="19" spans="1:3" s="3" customFormat="1" ht="15" thickBot="1" x14ac:dyDescent="0.4">
      <c r="A19" s="19" t="s">
        <v>21</v>
      </c>
      <c r="B19" s="8"/>
      <c r="C19" s="9"/>
    </row>
    <row r="20" spans="1:3" s="3" customFormat="1" ht="15" thickBot="1" x14ac:dyDescent="0.4">
      <c r="A20" s="20" t="s">
        <v>22</v>
      </c>
      <c r="B20" s="8"/>
      <c r="C20" s="9"/>
    </row>
    <row r="21" spans="1:3" s="3" customFormat="1" ht="15" thickBot="1" x14ac:dyDescent="0.4">
      <c r="A21" s="21" t="s">
        <v>23</v>
      </c>
      <c r="B21" s="12" t="s">
        <v>8</v>
      </c>
      <c r="C21" s="13" t="s">
        <v>8</v>
      </c>
    </row>
    <row r="22" spans="1:3" s="3" customFormat="1" ht="15" thickBot="1" x14ac:dyDescent="0.4">
      <c r="A22" s="21" t="s">
        <v>24</v>
      </c>
      <c r="B22" s="14">
        <v>12758</v>
      </c>
      <c r="C22" s="15">
        <v>12758</v>
      </c>
    </row>
    <row r="23" spans="1:3" s="3" customFormat="1" ht="15" thickBot="1" x14ac:dyDescent="0.4">
      <c r="A23" s="21" t="s">
        <v>25</v>
      </c>
      <c r="B23" s="14">
        <v>12758</v>
      </c>
      <c r="C23" s="15">
        <v>12758</v>
      </c>
    </row>
    <row r="24" spans="1:3" s="3" customFormat="1" ht="15" thickBot="1" x14ac:dyDescent="0.4">
      <c r="A24" s="22" t="s">
        <v>26</v>
      </c>
      <c r="B24" s="14">
        <v>12758</v>
      </c>
      <c r="C24" s="15">
        <v>12758</v>
      </c>
    </row>
    <row r="25" spans="1:3" s="3" customFormat="1" ht="15" thickBot="1" x14ac:dyDescent="0.4">
      <c r="A25" s="11" t="s">
        <v>27</v>
      </c>
      <c r="B25" s="12" t="s">
        <v>8</v>
      </c>
      <c r="C25" s="13" t="s">
        <v>8</v>
      </c>
    </row>
    <row r="26" spans="1:3" s="3" customFormat="1" ht="15" thickBot="1" x14ac:dyDescent="0.4">
      <c r="A26" s="11" t="s">
        <v>28</v>
      </c>
      <c r="B26" s="12" t="s">
        <v>8</v>
      </c>
      <c r="C26" s="13" t="s">
        <v>8</v>
      </c>
    </row>
    <row r="27" spans="1:3" s="3" customFormat="1" ht="15" thickBot="1" x14ac:dyDescent="0.4">
      <c r="A27" s="16" t="s">
        <v>29</v>
      </c>
      <c r="B27" s="17">
        <v>12758</v>
      </c>
      <c r="C27" s="18">
        <v>12758</v>
      </c>
    </row>
    <row r="28" spans="1:3" s="3" customFormat="1" ht="15" thickBot="1" x14ac:dyDescent="0.4">
      <c r="A28" s="23" t="s">
        <v>30</v>
      </c>
      <c r="B28" s="17">
        <v>3907469</v>
      </c>
      <c r="C28" s="18">
        <v>3948654</v>
      </c>
    </row>
    <row r="29" spans="1:3" s="3" customFormat="1" ht="15" thickBot="1" x14ac:dyDescent="0.4">
      <c r="A29" s="7" t="s">
        <v>31</v>
      </c>
      <c r="B29" s="8"/>
      <c r="C29" s="9"/>
    </row>
    <row r="30" spans="1:3" s="3" customFormat="1" ht="15" thickBot="1" x14ac:dyDescent="0.4">
      <c r="A30" s="10" t="s">
        <v>32</v>
      </c>
      <c r="B30" s="8"/>
      <c r="C30" s="9"/>
    </row>
    <row r="31" spans="1:3" s="3" customFormat="1" ht="15" thickBot="1" x14ac:dyDescent="0.4">
      <c r="A31" s="19" t="s">
        <v>33</v>
      </c>
      <c r="B31" s="24" t="s">
        <v>8</v>
      </c>
      <c r="C31" s="25" t="s">
        <v>8</v>
      </c>
    </row>
    <row r="32" spans="1:3" s="3" customFormat="1" ht="15" thickBot="1" x14ac:dyDescent="0.4">
      <c r="A32" s="10" t="s">
        <v>34</v>
      </c>
      <c r="B32" s="8"/>
      <c r="C32" s="9"/>
    </row>
    <row r="33" spans="1:3" s="3" customFormat="1" ht="15" thickBot="1" x14ac:dyDescent="0.4">
      <c r="A33" s="19" t="s">
        <v>35</v>
      </c>
      <c r="B33" s="8"/>
      <c r="C33" s="9"/>
    </row>
    <row r="34" spans="1:3" s="3" customFormat="1" ht="15" thickBot="1" x14ac:dyDescent="0.4">
      <c r="A34" s="22" t="s">
        <v>23</v>
      </c>
      <c r="B34" s="14">
        <v>171398</v>
      </c>
      <c r="C34" s="15">
        <v>151247</v>
      </c>
    </row>
    <row r="35" spans="1:3" s="3" customFormat="1" ht="15" thickBot="1" x14ac:dyDescent="0.4">
      <c r="A35" s="22" t="s">
        <v>24</v>
      </c>
      <c r="B35" s="12" t="s">
        <v>8</v>
      </c>
      <c r="C35" s="13" t="s">
        <v>8</v>
      </c>
    </row>
    <row r="36" spans="1:3" s="3" customFormat="1" ht="15" thickBot="1" x14ac:dyDescent="0.4">
      <c r="A36" s="20" t="s">
        <v>36</v>
      </c>
      <c r="B36" s="26">
        <v>171398</v>
      </c>
      <c r="C36" s="27">
        <v>151247</v>
      </c>
    </row>
    <row r="37" spans="1:3" s="3" customFormat="1" ht="15" thickBot="1" x14ac:dyDescent="0.4">
      <c r="A37" s="19" t="s">
        <v>37</v>
      </c>
      <c r="B37" s="8"/>
      <c r="C37" s="9"/>
    </row>
    <row r="38" spans="1:3" s="3" customFormat="1" ht="15" thickBot="1" x14ac:dyDescent="0.4">
      <c r="A38" s="22" t="s">
        <v>23</v>
      </c>
      <c r="B38" s="14">
        <v>9575660</v>
      </c>
      <c r="C38" s="15">
        <v>7411440</v>
      </c>
    </row>
    <row r="39" spans="1:3" s="3" customFormat="1" ht="15" thickBot="1" x14ac:dyDescent="0.4">
      <c r="A39" s="22" t="s">
        <v>24</v>
      </c>
      <c r="B39" s="12" t="s">
        <v>8</v>
      </c>
      <c r="C39" s="13" t="s">
        <v>8</v>
      </c>
    </row>
    <row r="40" spans="1:3" s="3" customFormat="1" ht="15" thickBot="1" x14ac:dyDescent="0.4">
      <c r="A40" s="20" t="s">
        <v>38</v>
      </c>
      <c r="B40" s="26">
        <v>9575660</v>
      </c>
      <c r="C40" s="27">
        <v>7411440</v>
      </c>
    </row>
    <row r="41" spans="1:3" s="3" customFormat="1" ht="15" thickBot="1" x14ac:dyDescent="0.4">
      <c r="A41" s="19" t="s">
        <v>39</v>
      </c>
      <c r="B41" s="8"/>
      <c r="C41" s="9"/>
    </row>
    <row r="42" spans="1:3" s="3" customFormat="1" ht="15" thickBot="1" x14ac:dyDescent="0.4">
      <c r="A42" s="22" t="s">
        <v>23</v>
      </c>
      <c r="B42" s="14">
        <v>326963</v>
      </c>
      <c r="C42" s="15">
        <v>320420</v>
      </c>
    </row>
    <row r="43" spans="1:3" s="3" customFormat="1" ht="15" thickBot="1" x14ac:dyDescent="0.4">
      <c r="A43" s="22" t="s">
        <v>24</v>
      </c>
      <c r="B43" s="12" t="s">
        <v>8</v>
      </c>
      <c r="C43" s="13" t="s">
        <v>8</v>
      </c>
    </row>
    <row r="44" spans="1:3" s="3" customFormat="1" ht="15" thickBot="1" x14ac:dyDescent="0.4">
      <c r="A44" s="20" t="s">
        <v>40</v>
      </c>
      <c r="B44" s="26">
        <v>326963</v>
      </c>
      <c r="C44" s="27">
        <v>320420</v>
      </c>
    </row>
    <row r="45" spans="1:3" s="3" customFormat="1" ht="15" thickBot="1" x14ac:dyDescent="0.4">
      <c r="A45" s="11" t="s">
        <v>41</v>
      </c>
      <c r="B45" s="14">
        <v>65797</v>
      </c>
      <c r="C45" s="15">
        <v>62741</v>
      </c>
    </row>
    <row r="46" spans="1:3" s="3" customFormat="1" ht="15" thickBot="1" x14ac:dyDescent="0.4">
      <c r="A46" s="19" t="s">
        <v>42</v>
      </c>
      <c r="B46" s="8"/>
      <c r="C46" s="9"/>
    </row>
    <row r="47" spans="1:3" s="3" customFormat="1" ht="15" thickBot="1" x14ac:dyDescent="0.4">
      <c r="A47" s="22" t="s">
        <v>23</v>
      </c>
      <c r="B47" s="14">
        <v>52575</v>
      </c>
      <c r="C47" s="15">
        <v>3465954</v>
      </c>
    </row>
    <row r="48" spans="1:3" s="3" customFormat="1" ht="15" thickBot="1" x14ac:dyDescent="0.4">
      <c r="A48" s="22" t="s">
        <v>24</v>
      </c>
      <c r="B48" s="12" t="s">
        <v>8</v>
      </c>
      <c r="C48" s="13" t="s">
        <v>8</v>
      </c>
    </row>
    <row r="49" spans="1:3" s="3" customFormat="1" ht="15" thickBot="1" x14ac:dyDescent="0.4">
      <c r="A49" s="20" t="s">
        <v>25</v>
      </c>
      <c r="B49" s="26">
        <v>52575</v>
      </c>
      <c r="C49" s="27">
        <v>3465954</v>
      </c>
    </row>
    <row r="50" spans="1:3" s="3" customFormat="1" ht="15" thickBot="1" x14ac:dyDescent="0.4">
      <c r="A50" s="16" t="s">
        <v>26</v>
      </c>
      <c r="B50" s="17">
        <v>10192393</v>
      </c>
      <c r="C50" s="18">
        <v>11411802</v>
      </c>
    </row>
    <row r="51" spans="1:3" s="3" customFormat="1" ht="15" thickBot="1" x14ac:dyDescent="0.4">
      <c r="A51" s="10" t="s">
        <v>43</v>
      </c>
      <c r="B51" s="8"/>
      <c r="C51" s="9"/>
    </row>
    <row r="52" spans="1:3" s="3" customFormat="1" ht="15" thickBot="1" x14ac:dyDescent="0.4">
      <c r="A52" s="11" t="s">
        <v>44</v>
      </c>
      <c r="B52" s="14">
        <v>397680686</v>
      </c>
      <c r="C52" s="15">
        <v>308876772</v>
      </c>
    </row>
    <row r="53" spans="1:3" s="3" customFormat="1" ht="15" thickBot="1" x14ac:dyDescent="0.4">
      <c r="A53" s="28" t="s">
        <v>45</v>
      </c>
      <c r="B53" s="29">
        <f>+[1]Liquidità!D3+[1]Liquidità!D4</f>
        <v>4767114.2299999995</v>
      </c>
      <c r="C53" s="30">
        <f>+[1]Liquidità!E3+[1]Liquidità!E4</f>
        <v>5600476.0799999991</v>
      </c>
    </row>
    <row r="54" spans="1:3" s="3" customFormat="1" ht="17.149999999999999" customHeight="1" thickBot="1" x14ac:dyDescent="0.4">
      <c r="A54" s="28" t="s">
        <v>46</v>
      </c>
      <c r="B54" s="29">
        <f>SUM(B55:B72)</f>
        <v>392913572.19</v>
      </c>
      <c r="C54" s="31">
        <f>SUM(C55:C71)</f>
        <v>303276296.23000008</v>
      </c>
    </row>
    <row r="55" spans="1:3" s="3" customFormat="1" ht="15" thickBot="1" x14ac:dyDescent="0.4">
      <c r="A55" s="32" t="s">
        <v>47</v>
      </c>
      <c r="B55" s="33">
        <f>+[1]Liquidità!H5</f>
        <v>7286974.5099999998</v>
      </c>
      <c r="C55" s="34">
        <v>7124264.1500000004</v>
      </c>
    </row>
    <row r="56" spans="1:3" s="3" customFormat="1" ht="15" thickBot="1" x14ac:dyDescent="0.4">
      <c r="A56" s="32" t="s">
        <v>48</v>
      </c>
      <c r="B56" s="33">
        <f>+[1]Liquidità!H12</f>
        <v>5165041.99</v>
      </c>
      <c r="C56" s="34">
        <v>5369898.2899999991</v>
      </c>
    </row>
    <row r="57" spans="1:3" s="3" customFormat="1" ht="15" thickBot="1" x14ac:dyDescent="0.4">
      <c r="A57" s="32" t="s">
        <v>49</v>
      </c>
      <c r="B57" s="33">
        <f>+[1]Liquidità!H14</f>
        <v>8954775.25</v>
      </c>
      <c r="C57" s="34">
        <v>7717016.4199999999</v>
      </c>
    </row>
    <row r="58" spans="1:3" s="3" customFormat="1" ht="15" thickBot="1" x14ac:dyDescent="0.4">
      <c r="A58" s="32" t="s">
        <v>50</v>
      </c>
      <c r="B58" s="33">
        <f>+[1]Liquidità!H16</f>
        <v>3019828.1599999997</v>
      </c>
      <c r="C58" s="34">
        <v>2921151.5900000003</v>
      </c>
    </row>
    <row r="59" spans="1:3" s="3" customFormat="1" ht="15" thickBot="1" x14ac:dyDescent="0.4">
      <c r="A59" s="32" t="s">
        <v>51</v>
      </c>
      <c r="B59" s="33">
        <f>+[1]Liquidità!H18</f>
        <v>6012176.96</v>
      </c>
      <c r="C59" s="34">
        <v>4750593.28</v>
      </c>
    </row>
    <row r="60" spans="1:3" s="3" customFormat="1" ht="15" thickBot="1" x14ac:dyDescent="0.4">
      <c r="A60" s="32" t="s">
        <v>52</v>
      </c>
      <c r="B60" s="33">
        <f>+[1]Liquidità!H29</f>
        <v>50699460.379999995</v>
      </c>
      <c r="C60" s="34">
        <v>47238170.810000002</v>
      </c>
    </row>
    <row r="61" spans="1:3" s="3" customFormat="1" ht="15" thickBot="1" x14ac:dyDescent="0.4">
      <c r="A61" s="32" t="s">
        <v>53</v>
      </c>
      <c r="B61" s="33">
        <f>+[1]Liquidità!H33</f>
        <v>1866940.8699999999</v>
      </c>
      <c r="C61" s="34">
        <v>1645362.28</v>
      </c>
    </row>
    <row r="62" spans="1:3" s="3" customFormat="1" ht="15" thickBot="1" x14ac:dyDescent="0.4">
      <c r="A62" s="32" t="s">
        <v>54</v>
      </c>
      <c r="B62" s="33">
        <f>+[1]Liquidità!H36</f>
        <v>102727063.75</v>
      </c>
      <c r="C62" s="34">
        <v>79462300.150000006</v>
      </c>
    </row>
    <row r="63" spans="1:3" s="3" customFormat="1" ht="15" thickBot="1" x14ac:dyDescent="0.4">
      <c r="A63" s="32" t="s">
        <v>55</v>
      </c>
      <c r="B63" s="33">
        <f>+[1]Liquidità!H41</f>
        <v>26477093.890000001</v>
      </c>
      <c r="C63" s="34">
        <v>44952742.18</v>
      </c>
    </row>
    <row r="64" spans="1:3" s="3" customFormat="1" ht="15" thickBot="1" x14ac:dyDescent="0.4">
      <c r="A64" s="32" t="s">
        <v>56</v>
      </c>
      <c r="B64" s="33">
        <f>+[1]Liquidità!H52</f>
        <v>26953079.02</v>
      </c>
      <c r="C64" s="34">
        <v>33871838.179999992</v>
      </c>
    </row>
    <row r="65" spans="1:3" s="3" customFormat="1" ht="15" thickBot="1" x14ac:dyDescent="0.4">
      <c r="A65" s="32" t="s">
        <v>57</v>
      </c>
      <c r="B65" s="33">
        <f>+[1]Liquidità!H66</f>
        <v>8456288.5499999989</v>
      </c>
      <c r="C65" s="34">
        <v>9260893.6500000004</v>
      </c>
    </row>
    <row r="66" spans="1:3" s="3" customFormat="1" ht="15" thickBot="1" x14ac:dyDescent="0.4">
      <c r="A66" s="32" t="s">
        <v>58</v>
      </c>
      <c r="B66" s="33">
        <f>+[1]Liquidità!H68</f>
        <v>17424311.16</v>
      </c>
      <c r="C66" s="34">
        <v>22810144.559999999</v>
      </c>
    </row>
    <row r="67" spans="1:3" s="3" customFormat="1" ht="15" thickBot="1" x14ac:dyDescent="0.4">
      <c r="A67" s="32" t="s">
        <v>59</v>
      </c>
      <c r="B67" s="33">
        <f>+[1]Liquidità!H70</f>
        <v>6939565.1600000001</v>
      </c>
      <c r="C67" s="34">
        <v>15865586.609999999</v>
      </c>
    </row>
    <row r="68" spans="1:3" s="3" customFormat="1" ht="15" thickBot="1" x14ac:dyDescent="0.4">
      <c r="A68" s="32" t="s">
        <v>60</v>
      </c>
      <c r="B68" s="33">
        <f>+[1]Liquidità!H71</f>
        <v>73931.09</v>
      </c>
      <c r="C68" s="34">
        <v>75729.179999999993</v>
      </c>
    </row>
    <row r="69" spans="1:3" s="3" customFormat="1" ht="15" thickBot="1" x14ac:dyDescent="0.4">
      <c r="A69" s="32" t="s">
        <v>61</v>
      </c>
      <c r="B69" s="33">
        <f>+[1]Liquidità!H72</f>
        <v>1729740.69</v>
      </c>
      <c r="C69" s="34">
        <v>1910623.54</v>
      </c>
    </row>
    <row r="70" spans="1:3" s="3" customFormat="1" ht="15" thickBot="1" x14ac:dyDescent="0.4">
      <c r="A70" s="32" t="s">
        <v>62</v>
      </c>
      <c r="B70" s="33">
        <f>+[1]Liquidità!H73</f>
        <v>59993682.700000003</v>
      </c>
      <c r="C70" s="34">
        <v>18299981.359999999</v>
      </c>
    </row>
    <row r="71" spans="1:3" s="3" customFormat="1" ht="15" thickBot="1" x14ac:dyDescent="0.4">
      <c r="A71" s="32" t="s">
        <v>63</v>
      </c>
      <c r="B71" s="33">
        <f>+[1]Liquidità!H74</f>
        <v>39427840.109999999</v>
      </c>
      <c r="C71" s="34"/>
    </row>
    <row r="72" spans="1:3" s="3" customFormat="1" ht="15" thickBot="1" x14ac:dyDescent="0.4">
      <c r="A72" s="32" t="s">
        <v>64</v>
      </c>
      <c r="B72" s="33">
        <f>+[1]Liquidità!H76</f>
        <v>19705777.949999999</v>
      </c>
      <c r="C72" s="34"/>
    </row>
    <row r="73" spans="1:3" s="3" customFormat="1" ht="15" thickBot="1" x14ac:dyDescent="0.4">
      <c r="A73" s="11" t="s">
        <v>65</v>
      </c>
      <c r="B73" s="14">
        <v>2764</v>
      </c>
      <c r="C73" s="13">
        <v>514</v>
      </c>
    </row>
    <row r="74" spans="1:3" s="3" customFormat="1" ht="15" thickBot="1" x14ac:dyDescent="0.4">
      <c r="A74" s="16" t="s">
        <v>66</v>
      </c>
      <c r="B74" s="17">
        <v>397683450</v>
      </c>
      <c r="C74" s="18">
        <v>308877286</v>
      </c>
    </row>
    <row r="75" spans="1:3" s="3" customFormat="1" ht="15" thickBot="1" x14ac:dyDescent="0.4">
      <c r="A75" s="23" t="s">
        <v>67</v>
      </c>
      <c r="B75" s="17">
        <v>407875843</v>
      </c>
      <c r="C75" s="18">
        <v>320289088</v>
      </c>
    </row>
    <row r="76" spans="1:3" s="3" customFormat="1" ht="15" thickBot="1" x14ac:dyDescent="0.4">
      <c r="A76" s="35" t="s">
        <v>68</v>
      </c>
      <c r="B76" s="14">
        <v>13752</v>
      </c>
      <c r="C76" s="15">
        <v>82511</v>
      </c>
    </row>
    <row r="77" spans="1:3" s="3" customFormat="1" ht="15" thickBot="1" x14ac:dyDescent="0.4">
      <c r="A77" s="36" t="s">
        <v>69</v>
      </c>
      <c r="B77" s="17">
        <v>411797064</v>
      </c>
      <c r="C77" s="18">
        <v>324320253</v>
      </c>
    </row>
    <row r="78" spans="1:3" s="3" customFormat="1" ht="15" thickBot="1" x14ac:dyDescent="0.4">
      <c r="A78" s="37"/>
      <c r="B78" s="38"/>
      <c r="C78" s="39"/>
    </row>
    <row r="79" spans="1:3" s="3" customFormat="1" ht="29" customHeight="1" thickBot="1" x14ac:dyDescent="0.4">
      <c r="A79" s="4" t="s">
        <v>70</v>
      </c>
      <c r="B79" s="5" t="s">
        <v>2</v>
      </c>
      <c r="C79" s="40" t="s">
        <v>3</v>
      </c>
    </row>
    <row r="80" spans="1:3" s="3" customFormat="1" ht="15" thickBot="1" x14ac:dyDescent="0.4">
      <c r="A80" s="7" t="s">
        <v>71</v>
      </c>
      <c r="B80" s="8"/>
      <c r="C80" s="9"/>
    </row>
    <row r="81" spans="1:3" s="3" customFormat="1" ht="15" thickBot="1" x14ac:dyDescent="0.4">
      <c r="A81" s="41" t="s">
        <v>72</v>
      </c>
      <c r="B81" s="14">
        <v>3556227</v>
      </c>
      <c r="C81" s="42">
        <v>3556227</v>
      </c>
    </row>
    <row r="82" spans="1:3" s="3" customFormat="1" ht="15" thickBot="1" x14ac:dyDescent="0.4">
      <c r="A82" s="41" t="s">
        <v>73</v>
      </c>
      <c r="B82" s="14">
        <v>283682</v>
      </c>
      <c r="C82" s="42">
        <v>281318</v>
      </c>
    </row>
    <row r="83" spans="1:3" s="3" customFormat="1" ht="15" thickBot="1" x14ac:dyDescent="0.4">
      <c r="A83" s="10" t="s">
        <v>74</v>
      </c>
      <c r="B83" s="8"/>
      <c r="C83" s="43"/>
    </row>
    <row r="84" spans="1:3" s="3" customFormat="1" ht="15" thickBot="1" x14ac:dyDescent="0.4">
      <c r="A84" s="11" t="s">
        <v>75</v>
      </c>
      <c r="B84" s="14">
        <f>+SUM('[1]IV Direttiva'!D229:D235)</f>
        <v>5535205.5199999996</v>
      </c>
      <c r="C84" s="42">
        <v>5535203.9299999997</v>
      </c>
    </row>
    <row r="85" spans="1:3" s="3" customFormat="1" ht="15" thickBot="1" x14ac:dyDescent="0.4">
      <c r="A85" s="11" t="s">
        <v>76</v>
      </c>
      <c r="B85" s="14">
        <f>+'[1]IV Direttiva'!D236</f>
        <v>770906.07</v>
      </c>
      <c r="C85" s="42">
        <v>725995.07</v>
      </c>
    </row>
    <row r="86" spans="1:3" s="3" customFormat="1" ht="15" thickBot="1" x14ac:dyDescent="0.4">
      <c r="A86" s="19" t="s">
        <v>77</v>
      </c>
      <c r="B86" s="26">
        <v>6306111</v>
      </c>
      <c r="C86" s="44">
        <v>6261199</v>
      </c>
    </row>
    <row r="87" spans="1:3" s="3" customFormat="1" ht="15" thickBot="1" x14ac:dyDescent="0.4">
      <c r="A87" s="41" t="s">
        <v>78</v>
      </c>
      <c r="B87" s="14">
        <v>1361893</v>
      </c>
      <c r="C87" s="42">
        <v>1361893</v>
      </c>
    </row>
    <row r="88" spans="1:3" s="3" customFormat="1" ht="15" thickBot="1" x14ac:dyDescent="0.4">
      <c r="A88" s="41" t="s">
        <v>79</v>
      </c>
      <c r="B88" s="14">
        <v>70490</v>
      </c>
      <c r="C88" s="42">
        <v>47275</v>
      </c>
    </row>
    <row r="89" spans="1:3" s="3" customFormat="1" ht="15" thickBot="1" x14ac:dyDescent="0.4">
      <c r="A89" s="23" t="s">
        <v>80</v>
      </c>
      <c r="B89" s="17">
        <v>11578403</v>
      </c>
      <c r="C89" s="45">
        <v>11507912</v>
      </c>
    </row>
    <row r="90" spans="1:3" s="3" customFormat="1" ht="15" thickBot="1" x14ac:dyDescent="0.4">
      <c r="A90" s="7" t="s">
        <v>81</v>
      </c>
      <c r="B90" s="8"/>
      <c r="C90" s="43"/>
    </row>
    <row r="91" spans="1:3" s="3" customFormat="1" ht="15" thickBot="1" x14ac:dyDescent="0.4">
      <c r="A91" s="41" t="s">
        <v>82</v>
      </c>
      <c r="B91" s="14">
        <v>368491</v>
      </c>
      <c r="C91" s="42">
        <v>361149</v>
      </c>
    </row>
    <row r="92" spans="1:3" s="3" customFormat="1" ht="15" thickBot="1" x14ac:dyDescent="0.4">
      <c r="A92" s="10" t="s">
        <v>83</v>
      </c>
      <c r="B92" s="26">
        <v>368491</v>
      </c>
      <c r="C92" s="44">
        <v>361149</v>
      </c>
    </row>
    <row r="93" spans="1:3" s="3" customFormat="1" ht="15" thickBot="1" x14ac:dyDescent="0.4">
      <c r="A93" s="35" t="s">
        <v>84</v>
      </c>
      <c r="B93" s="14">
        <v>2165032</v>
      </c>
      <c r="C93" s="42">
        <v>2115063</v>
      </c>
    </row>
    <row r="94" spans="1:3" s="3" customFormat="1" ht="15" thickBot="1" x14ac:dyDescent="0.4">
      <c r="A94" s="7" t="s">
        <v>85</v>
      </c>
      <c r="B94" s="8"/>
      <c r="C94" s="43"/>
    </row>
    <row r="95" spans="1:3" s="3" customFormat="1" ht="15" thickBot="1" x14ac:dyDescent="0.4">
      <c r="A95" s="10" t="s">
        <v>86</v>
      </c>
      <c r="B95" s="8"/>
      <c r="C95" s="43"/>
    </row>
    <row r="96" spans="1:3" s="3" customFormat="1" ht="15" thickBot="1" x14ac:dyDescent="0.4">
      <c r="A96" s="11" t="s">
        <v>23</v>
      </c>
      <c r="B96" s="12">
        <v>104</v>
      </c>
      <c r="C96" s="46" t="s">
        <v>8</v>
      </c>
    </row>
    <row r="97" spans="1:3" s="3" customFormat="1" ht="15" thickBot="1" x14ac:dyDescent="0.4">
      <c r="A97" s="11" t="s">
        <v>24</v>
      </c>
      <c r="B97" s="12" t="s">
        <v>8</v>
      </c>
      <c r="C97" s="46" t="s">
        <v>8</v>
      </c>
    </row>
    <row r="98" spans="1:3" s="3" customFormat="1" ht="15" thickBot="1" x14ac:dyDescent="0.4">
      <c r="A98" s="19" t="s">
        <v>87</v>
      </c>
      <c r="B98" s="24">
        <v>104</v>
      </c>
      <c r="C98" s="47"/>
    </row>
    <row r="99" spans="1:3" s="3" customFormat="1" ht="15" thickBot="1" x14ac:dyDescent="0.4">
      <c r="A99" s="10" t="s">
        <v>88</v>
      </c>
      <c r="B99" s="8"/>
      <c r="C99" s="43"/>
    </row>
    <row r="100" spans="1:3" s="3" customFormat="1" ht="15" thickBot="1" x14ac:dyDescent="0.4">
      <c r="A100" s="11" t="s">
        <v>23</v>
      </c>
      <c r="B100" s="14">
        <v>53490</v>
      </c>
      <c r="C100" s="42">
        <v>53490</v>
      </c>
    </row>
    <row r="101" spans="1:3" s="3" customFormat="1" ht="15" thickBot="1" x14ac:dyDescent="0.4">
      <c r="A101" s="11" t="s">
        <v>24</v>
      </c>
      <c r="B101" s="12" t="s">
        <v>8</v>
      </c>
      <c r="C101" s="46" t="s">
        <v>8</v>
      </c>
    </row>
    <row r="102" spans="1:3" s="3" customFormat="1" ht="15" thickBot="1" x14ac:dyDescent="0.4">
      <c r="A102" s="19" t="s">
        <v>89</v>
      </c>
      <c r="B102" s="26">
        <v>53490</v>
      </c>
      <c r="C102" s="44">
        <v>53490</v>
      </c>
    </row>
    <row r="103" spans="1:3" s="3" customFormat="1" ht="15" thickBot="1" x14ac:dyDescent="0.4">
      <c r="A103" s="10" t="s">
        <v>90</v>
      </c>
      <c r="B103" s="8"/>
      <c r="C103" s="43"/>
    </row>
    <row r="104" spans="1:3" s="3" customFormat="1" ht="15" thickBot="1" x14ac:dyDescent="0.4">
      <c r="A104" s="11" t="s">
        <v>23</v>
      </c>
      <c r="B104" s="14">
        <v>811509</v>
      </c>
      <c r="C104" s="42">
        <v>3044620</v>
      </c>
    </row>
    <row r="105" spans="1:3" s="3" customFormat="1" ht="15" thickBot="1" x14ac:dyDescent="0.4">
      <c r="A105" s="11" t="s">
        <v>24</v>
      </c>
      <c r="B105" s="12" t="s">
        <v>8</v>
      </c>
      <c r="C105" s="46" t="s">
        <v>8</v>
      </c>
    </row>
    <row r="106" spans="1:3" s="3" customFormat="1" ht="15" thickBot="1" x14ac:dyDescent="0.4">
      <c r="A106" s="19" t="s">
        <v>91</v>
      </c>
      <c r="B106" s="26">
        <v>811509</v>
      </c>
      <c r="C106" s="44">
        <v>3044620</v>
      </c>
    </row>
    <row r="107" spans="1:3" s="3" customFormat="1" ht="15" thickBot="1" x14ac:dyDescent="0.4">
      <c r="A107" s="10" t="s">
        <v>92</v>
      </c>
      <c r="B107" s="8"/>
      <c r="C107" s="43"/>
    </row>
    <row r="108" spans="1:3" s="3" customFormat="1" ht="15" thickBot="1" x14ac:dyDescent="0.4">
      <c r="A108" s="11" t="s">
        <v>23</v>
      </c>
      <c r="B108" s="14">
        <v>1052788</v>
      </c>
      <c r="C108" s="42">
        <v>1134061</v>
      </c>
    </row>
    <row r="109" spans="1:3" s="3" customFormat="1" ht="15" thickBot="1" x14ac:dyDescent="0.4">
      <c r="A109" s="11" t="s">
        <v>24</v>
      </c>
      <c r="B109" s="14">
        <v>10139</v>
      </c>
      <c r="C109" s="46" t="s">
        <v>8</v>
      </c>
    </row>
    <row r="110" spans="1:3" s="3" customFormat="1" ht="15" thickBot="1" x14ac:dyDescent="0.4">
      <c r="A110" s="19" t="s">
        <v>93</v>
      </c>
      <c r="B110" s="26">
        <v>1062927</v>
      </c>
      <c r="C110" s="44">
        <v>1134061</v>
      </c>
    </row>
    <row r="111" spans="1:3" s="3" customFormat="1" ht="15" thickBot="1" x14ac:dyDescent="0.4">
      <c r="A111" s="10" t="s">
        <v>94</v>
      </c>
      <c r="B111" s="8"/>
      <c r="C111" s="43"/>
    </row>
    <row r="112" spans="1:3" s="3" customFormat="1" ht="15" thickBot="1" x14ac:dyDescent="0.4">
      <c r="A112" s="11" t="s">
        <v>23</v>
      </c>
      <c r="B112" s="14">
        <v>392913468</v>
      </c>
      <c r="C112" s="42">
        <v>303276296</v>
      </c>
    </row>
    <row r="113" spans="1:3" s="3" customFormat="1" ht="15" thickBot="1" x14ac:dyDescent="0.4">
      <c r="A113" s="11" t="s">
        <v>24</v>
      </c>
      <c r="B113" s="12" t="s">
        <v>8</v>
      </c>
      <c r="C113" s="46" t="s">
        <v>8</v>
      </c>
    </row>
    <row r="114" spans="1:3" s="3" customFormat="1" ht="15" thickBot="1" x14ac:dyDescent="0.4">
      <c r="A114" s="19" t="s">
        <v>95</v>
      </c>
      <c r="B114" s="26">
        <v>392913468</v>
      </c>
      <c r="C114" s="44">
        <v>303276296</v>
      </c>
    </row>
    <row r="115" spans="1:3" s="3" customFormat="1" ht="15" thickBot="1" x14ac:dyDescent="0.4">
      <c r="A115" s="10" t="s">
        <v>96</v>
      </c>
      <c r="B115" s="8"/>
      <c r="C115" s="43"/>
    </row>
    <row r="116" spans="1:3" s="3" customFormat="1" ht="15" thickBot="1" x14ac:dyDescent="0.4">
      <c r="A116" s="11" t="s">
        <v>23</v>
      </c>
      <c r="B116" s="14">
        <v>156832</v>
      </c>
      <c r="C116" s="42">
        <v>168244</v>
      </c>
    </row>
    <row r="117" spans="1:3" ht="15" thickBot="1" x14ac:dyDescent="0.4">
      <c r="A117" s="11" t="s">
        <v>24</v>
      </c>
      <c r="B117" s="12" t="s">
        <v>8</v>
      </c>
      <c r="C117" s="46" t="s">
        <v>8</v>
      </c>
    </row>
    <row r="118" spans="1:3" ht="15" thickBot="1" x14ac:dyDescent="0.4">
      <c r="A118" s="19" t="s">
        <v>97</v>
      </c>
      <c r="B118" s="26">
        <v>156832</v>
      </c>
      <c r="C118" s="44">
        <v>168244</v>
      </c>
    </row>
    <row r="119" spans="1:3" ht="15" thickBot="1" x14ac:dyDescent="0.4">
      <c r="A119" s="10" t="s">
        <v>98</v>
      </c>
      <c r="B119" s="8"/>
      <c r="C119" s="43"/>
    </row>
    <row r="120" spans="1:3" ht="15" thickBot="1" x14ac:dyDescent="0.4">
      <c r="A120" s="11" t="s">
        <v>23</v>
      </c>
      <c r="B120" s="14">
        <v>503894</v>
      </c>
      <c r="C120" s="42">
        <v>442803</v>
      </c>
    </row>
    <row r="121" spans="1:3" ht="15" thickBot="1" x14ac:dyDescent="0.4">
      <c r="A121" s="11" t="s">
        <v>24</v>
      </c>
      <c r="B121" s="12" t="s">
        <v>8</v>
      </c>
      <c r="C121" s="46" t="s">
        <v>8</v>
      </c>
    </row>
    <row r="122" spans="1:3" ht="15" thickBot="1" x14ac:dyDescent="0.4">
      <c r="A122" s="19" t="s">
        <v>99</v>
      </c>
      <c r="B122" s="26">
        <v>503894</v>
      </c>
      <c r="C122" s="44">
        <v>442803</v>
      </c>
    </row>
    <row r="123" spans="1:3" ht="15" thickBot="1" x14ac:dyDescent="0.4">
      <c r="A123" s="10" t="s">
        <v>100</v>
      </c>
      <c r="B123" s="8"/>
      <c r="C123" s="43"/>
    </row>
    <row r="124" spans="1:3" ht="15" thickBot="1" x14ac:dyDescent="0.4">
      <c r="A124" s="11" t="s">
        <v>23</v>
      </c>
      <c r="B124" s="14">
        <v>1403691</v>
      </c>
      <c r="C124" s="42">
        <v>1336370</v>
      </c>
    </row>
    <row r="125" spans="1:3" ht="15" thickBot="1" x14ac:dyDescent="0.4">
      <c r="A125" s="11" t="s">
        <v>24</v>
      </c>
      <c r="B125" s="14">
        <v>20674</v>
      </c>
      <c r="C125" s="42">
        <v>30911</v>
      </c>
    </row>
    <row r="126" spans="1:3" ht="15" thickBot="1" x14ac:dyDescent="0.4">
      <c r="A126" s="19" t="s">
        <v>101</v>
      </c>
      <c r="B126" s="26">
        <v>1424365</v>
      </c>
      <c r="C126" s="44">
        <v>1367281</v>
      </c>
    </row>
    <row r="127" spans="1:3" ht="15" thickBot="1" x14ac:dyDescent="0.4">
      <c r="A127" s="10" t="s">
        <v>102</v>
      </c>
      <c r="B127" s="26">
        <v>396926589</v>
      </c>
      <c r="C127" s="44">
        <v>309486795</v>
      </c>
    </row>
    <row r="128" spans="1:3" ht="15" thickBot="1" x14ac:dyDescent="0.4">
      <c r="A128" s="7" t="s">
        <v>103</v>
      </c>
      <c r="B128" s="26">
        <v>758549</v>
      </c>
      <c r="C128" s="44">
        <v>849334</v>
      </c>
    </row>
    <row r="129" spans="1:3" ht="15" thickBot="1" x14ac:dyDescent="0.4">
      <c r="A129" s="36" t="s">
        <v>104</v>
      </c>
      <c r="B129" s="17">
        <v>411797064</v>
      </c>
      <c r="C129" s="45">
        <v>324320253</v>
      </c>
    </row>
    <row r="130" spans="1:3" ht="15" thickBot="1" x14ac:dyDescent="0.4"/>
    <row r="131" spans="1:3" ht="29.75" customHeight="1" thickBot="1" x14ac:dyDescent="0.4">
      <c r="A131" s="40" t="s">
        <v>105</v>
      </c>
      <c r="B131" s="5" t="s">
        <v>2</v>
      </c>
      <c r="C131" s="6" t="s">
        <v>3</v>
      </c>
    </row>
    <row r="132" spans="1:3" ht="15" thickBot="1" x14ac:dyDescent="0.4">
      <c r="A132" s="7" t="s">
        <v>106</v>
      </c>
      <c r="B132" s="8"/>
      <c r="C132" s="9"/>
    </row>
    <row r="133" spans="1:3" ht="15" thickBot="1" x14ac:dyDescent="0.4">
      <c r="A133" s="35" t="s">
        <v>107</v>
      </c>
      <c r="B133" s="14">
        <v>187868</v>
      </c>
      <c r="C133" s="42">
        <v>180486</v>
      </c>
    </row>
    <row r="134" spans="1:3" ht="15" thickBot="1" x14ac:dyDescent="0.4">
      <c r="A134" s="7" t="s">
        <v>108</v>
      </c>
      <c r="B134" s="8"/>
      <c r="C134" s="43"/>
    </row>
    <row r="135" spans="1:3" ht="15" thickBot="1" x14ac:dyDescent="0.4">
      <c r="A135" s="41" t="s">
        <v>109</v>
      </c>
      <c r="B135" s="14">
        <v>9501057</v>
      </c>
      <c r="C135" s="15">
        <v>10098257</v>
      </c>
    </row>
    <row r="136" spans="1:3" ht="15" thickBot="1" x14ac:dyDescent="0.4">
      <c r="A136" s="41" t="s">
        <v>110</v>
      </c>
      <c r="B136" s="14">
        <f>+'[1]altri ric. e prov.'!H15</f>
        <v>3398378.62</v>
      </c>
      <c r="C136" s="15">
        <v>2807721.55</v>
      </c>
    </row>
    <row r="137" spans="1:3" ht="15" thickBot="1" x14ac:dyDescent="0.4">
      <c r="A137" s="41" t="s">
        <v>111</v>
      </c>
      <c r="B137" s="14">
        <f>+'[1]altri ric. e prov.'!H24</f>
        <v>6095797.96</v>
      </c>
      <c r="C137" s="15">
        <v>7277856.7899999991</v>
      </c>
    </row>
    <row r="138" spans="1:3" ht="15" thickBot="1" x14ac:dyDescent="0.4">
      <c r="A138" s="41" t="s">
        <v>112</v>
      </c>
      <c r="B138" s="14">
        <v>197950</v>
      </c>
      <c r="C138" s="15">
        <v>914399</v>
      </c>
    </row>
    <row r="139" spans="1:3" ht="15" thickBot="1" x14ac:dyDescent="0.4">
      <c r="A139" s="10" t="s">
        <v>113</v>
      </c>
      <c r="B139" s="26">
        <v>9699007</v>
      </c>
      <c r="C139" s="27">
        <v>11012656</v>
      </c>
    </row>
    <row r="140" spans="1:3" ht="15" thickBot="1" x14ac:dyDescent="0.4">
      <c r="A140" s="36" t="s">
        <v>114</v>
      </c>
      <c r="B140" s="17">
        <v>9886875</v>
      </c>
      <c r="C140" s="18">
        <v>11193142</v>
      </c>
    </row>
    <row r="141" spans="1:3" ht="15" thickBot="1" x14ac:dyDescent="0.4">
      <c r="A141" s="7" t="s">
        <v>115</v>
      </c>
      <c r="B141" s="8"/>
      <c r="C141" s="9"/>
    </row>
    <row r="142" spans="1:3" ht="15" thickBot="1" x14ac:dyDescent="0.4">
      <c r="A142" s="35" t="s">
        <v>116</v>
      </c>
      <c r="B142" s="14">
        <v>23655</v>
      </c>
      <c r="C142" s="15">
        <v>34469</v>
      </c>
    </row>
    <row r="143" spans="1:3" ht="15" thickBot="1" x14ac:dyDescent="0.4">
      <c r="A143" s="35" t="s">
        <v>117</v>
      </c>
      <c r="B143" s="14">
        <v>3047925</v>
      </c>
      <c r="C143" s="15">
        <v>2669217</v>
      </c>
    </row>
    <row r="144" spans="1:3" ht="15" thickBot="1" x14ac:dyDescent="0.4">
      <c r="A144" s="35" t="s">
        <v>118</v>
      </c>
      <c r="B144" s="14">
        <v>38976</v>
      </c>
      <c r="C144" s="15">
        <v>39910</v>
      </c>
    </row>
    <row r="145" spans="1:3" ht="15" thickBot="1" x14ac:dyDescent="0.4">
      <c r="A145" s="7" t="s">
        <v>119</v>
      </c>
      <c r="B145" s="8"/>
      <c r="C145" s="9"/>
    </row>
    <row r="146" spans="1:3" ht="15" thickBot="1" x14ac:dyDescent="0.4">
      <c r="A146" s="41" t="s">
        <v>120</v>
      </c>
      <c r="B146" s="14">
        <v>5023224</v>
      </c>
      <c r="C146" s="15">
        <v>5563770</v>
      </c>
    </row>
    <row r="147" spans="1:3" ht="15" thickBot="1" x14ac:dyDescent="0.4">
      <c r="A147" s="41" t="s">
        <v>121</v>
      </c>
      <c r="B147" s="14">
        <v>870831</v>
      </c>
      <c r="C147" s="15">
        <v>808888</v>
      </c>
    </row>
    <row r="148" spans="1:3" ht="15" thickBot="1" x14ac:dyDescent="0.4">
      <c r="A148" s="41" t="s">
        <v>122</v>
      </c>
      <c r="B148" s="14">
        <v>287834</v>
      </c>
      <c r="C148" s="15">
        <v>440420</v>
      </c>
    </row>
    <row r="149" spans="1:3" s="3" customFormat="1" ht="15" thickBot="1" x14ac:dyDescent="0.4">
      <c r="A149" s="41" t="s">
        <v>123</v>
      </c>
      <c r="B149" s="14">
        <v>20400</v>
      </c>
      <c r="C149" s="15">
        <v>40800</v>
      </c>
    </row>
    <row r="150" spans="1:3" s="3" customFormat="1" ht="15" thickBot="1" x14ac:dyDescent="0.4">
      <c r="A150" s="10" t="s">
        <v>124</v>
      </c>
      <c r="B150" s="26">
        <v>6202289</v>
      </c>
      <c r="C150" s="27">
        <v>6853878</v>
      </c>
    </row>
    <row r="151" spans="1:3" s="3" customFormat="1" ht="15" thickBot="1" x14ac:dyDescent="0.4">
      <c r="A151" s="7" t="s">
        <v>125</v>
      </c>
      <c r="B151" s="8"/>
      <c r="C151" s="9"/>
    </row>
    <row r="152" spans="1:3" s="3" customFormat="1" ht="15" thickBot="1" x14ac:dyDescent="0.4">
      <c r="A152" s="41" t="s">
        <v>126</v>
      </c>
      <c r="B152" s="14">
        <v>59768</v>
      </c>
      <c r="C152" s="15">
        <v>58963</v>
      </c>
    </row>
    <row r="153" spans="1:3" s="3" customFormat="1" ht="15" thickBot="1" x14ac:dyDescent="0.4">
      <c r="A153" s="41" t="s">
        <v>127</v>
      </c>
      <c r="B153" s="14">
        <v>195815</v>
      </c>
      <c r="C153" s="15">
        <v>288852</v>
      </c>
    </row>
    <row r="154" spans="1:3" s="3" customFormat="1" ht="15" thickBot="1" x14ac:dyDescent="0.4">
      <c r="A154" s="41" t="s">
        <v>128</v>
      </c>
      <c r="B154" s="12" t="s">
        <v>8</v>
      </c>
      <c r="C154" s="13" t="s">
        <v>8</v>
      </c>
    </row>
    <row r="155" spans="1:3" s="3" customFormat="1" ht="15" thickBot="1" x14ac:dyDescent="0.4">
      <c r="A155" s="41" t="s">
        <v>129</v>
      </c>
      <c r="B155" s="14">
        <v>1224</v>
      </c>
      <c r="C155" s="13" t="s">
        <v>8</v>
      </c>
    </row>
    <row r="156" spans="1:3" s="3" customFormat="1" ht="15" thickBot="1" x14ac:dyDescent="0.4">
      <c r="A156" s="10" t="s">
        <v>130</v>
      </c>
      <c r="B156" s="26">
        <v>256807</v>
      </c>
      <c r="C156" s="27">
        <v>347815</v>
      </c>
    </row>
    <row r="157" spans="1:3" s="3" customFormat="1" ht="15" thickBot="1" x14ac:dyDescent="0.4">
      <c r="A157" s="35" t="s">
        <v>131</v>
      </c>
      <c r="B157" s="12" t="s">
        <v>8</v>
      </c>
      <c r="C157" s="13" t="s">
        <v>8</v>
      </c>
    </row>
    <row r="158" spans="1:3" s="3" customFormat="1" ht="15" thickBot="1" x14ac:dyDescent="0.4">
      <c r="A158" s="35" t="s">
        <v>132</v>
      </c>
      <c r="B158" s="14">
        <v>237587</v>
      </c>
      <c r="C158" s="15">
        <v>1110189</v>
      </c>
    </row>
    <row r="159" spans="1:3" s="3" customFormat="1" ht="15" thickBot="1" x14ac:dyDescent="0.4">
      <c r="A159" s="36" t="s">
        <v>133</v>
      </c>
      <c r="B159" s="17">
        <v>9807239</v>
      </c>
      <c r="C159" s="18">
        <v>11055478</v>
      </c>
    </row>
    <row r="160" spans="1:3" s="3" customFormat="1" ht="15" thickBot="1" x14ac:dyDescent="0.4">
      <c r="A160" s="36" t="s">
        <v>134</v>
      </c>
      <c r="B160" s="17">
        <v>79636</v>
      </c>
      <c r="C160" s="18">
        <v>137664</v>
      </c>
    </row>
    <row r="161" spans="1:3" s="3" customFormat="1" ht="15" thickBot="1" x14ac:dyDescent="0.4">
      <c r="A161" s="7" t="s">
        <v>135</v>
      </c>
      <c r="B161" s="8"/>
      <c r="C161" s="9"/>
    </row>
    <row r="162" spans="1:3" s="3" customFormat="1" ht="15" thickBot="1" x14ac:dyDescent="0.4">
      <c r="A162" s="7" t="s">
        <v>136</v>
      </c>
      <c r="B162" s="8"/>
      <c r="C162" s="9"/>
    </row>
    <row r="163" spans="1:3" s="3" customFormat="1" ht="15" thickBot="1" x14ac:dyDescent="0.4">
      <c r="A163" s="10" t="s">
        <v>137</v>
      </c>
      <c r="B163" s="8"/>
      <c r="C163" s="9"/>
    </row>
    <row r="164" spans="1:3" s="3" customFormat="1" ht="15" thickBot="1" x14ac:dyDescent="0.4">
      <c r="A164" s="11" t="s">
        <v>112</v>
      </c>
      <c r="B164" s="14">
        <v>27961</v>
      </c>
      <c r="C164" s="13" t="s">
        <v>8</v>
      </c>
    </row>
    <row r="165" spans="1:3" s="3" customFormat="1" ht="15" thickBot="1" x14ac:dyDescent="0.4">
      <c r="A165" s="19" t="s">
        <v>138</v>
      </c>
      <c r="B165" s="26">
        <v>27961</v>
      </c>
      <c r="C165" s="25" t="s">
        <v>8</v>
      </c>
    </row>
    <row r="166" spans="1:3" s="3" customFormat="1" ht="15" thickBot="1" x14ac:dyDescent="0.4">
      <c r="A166" s="10" t="s">
        <v>139</v>
      </c>
      <c r="B166" s="26">
        <v>27961</v>
      </c>
      <c r="C166" s="25" t="s">
        <v>8</v>
      </c>
    </row>
    <row r="167" spans="1:3" s="3" customFormat="1" ht="15" thickBot="1" x14ac:dyDescent="0.4">
      <c r="A167" s="7" t="s">
        <v>140</v>
      </c>
      <c r="B167" s="8"/>
      <c r="C167" s="9"/>
    </row>
    <row r="168" spans="1:3" s="3" customFormat="1" ht="15" thickBot="1" x14ac:dyDescent="0.4">
      <c r="A168" s="41" t="s">
        <v>112</v>
      </c>
      <c r="B168" s="14">
        <v>2183</v>
      </c>
      <c r="C168" s="15">
        <v>1162</v>
      </c>
    </row>
    <row r="169" spans="1:3" s="3" customFormat="1" ht="15" thickBot="1" x14ac:dyDescent="0.4">
      <c r="A169" s="10" t="s">
        <v>141</v>
      </c>
      <c r="B169" s="26">
        <v>2183</v>
      </c>
      <c r="C169" s="27">
        <v>1162</v>
      </c>
    </row>
    <row r="170" spans="1:3" s="3" customFormat="1" ht="15" thickBot="1" x14ac:dyDescent="0.4">
      <c r="A170" s="36" t="s">
        <v>142</v>
      </c>
      <c r="B170" s="17">
        <v>25778</v>
      </c>
      <c r="C170" s="18">
        <v>-1162</v>
      </c>
    </row>
    <row r="171" spans="1:3" s="3" customFormat="1" ht="15" thickBot="1" x14ac:dyDescent="0.4">
      <c r="A171" s="7" t="s">
        <v>143</v>
      </c>
      <c r="B171" s="8"/>
      <c r="C171" s="9"/>
    </row>
    <row r="172" spans="1:3" s="3" customFormat="1" ht="15" thickBot="1" x14ac:dyDescent="0.4">
      <c r="A172" s="7" t="s">
        <v>144</v>
      </c>
      <c r="B172" s="8"/>
      <c r="C172" s="9"/>
    </row>
    <row r="173" spans="1:3" s="3" customFormat="1" ht="15" thickBot="1" x14ac:dyDescent="0.4">
      <c r="A173" s="23" t="s">
        <v>145</v>
      </c>
      <c r="B173" s="49">
        <v>0</v>
      </c>
      <c r="C173" s="50">
        <v>0</v>
      </c>
    </row>
    <row r="174" spans="1:3" s="3" customFormat="1" ht="15" thickBot="1" x14ac:dyDescent="0.4">
      <c r="A174" s="35" t="s">
        <v>146</v>
      </c>
      <c r="B174" s="12" t="s">
        <v>8</v>
      </c>
      <c r="C174" s="13" t="s">
        <v>8</v>
      </c>
    </row>
    <row r="175" spans="1:3" s="3" customFormat="1" ht="15" thickBot="1" x14ac:dyDescent="0.4">
      <c r="A175" s="36" t="s">
        <v>147</v>
      </c>
      <c r="B175" s="17">
        <v>105414</v>
      </c>
      <c r="C175" s="18">
        <v>136502</v>
      </c>
    </row>
    <row r="176" spans="1:3" s="3" customFormat="1" ht="15" thickBot="1" x14ac:dyDescent="0.4">
      <c r="A176" s="7" t="s">
        <v>148</v>
      </c>
      <c r="B176" s="8"/>
      <c r="C176" s="9"/>
    </row>
    <row r="177" spans="1:3" s="3" customFormat="1" ht="15" thickBot="1" x14ac:dyDescent="0.4">
      <c r="A177" s="35" t="s">
        <v>149</v>
      </c>
      <c r="B177" s="14">
        <v>37981</v>
      </c>
      <c r="C177" s="15">
        <v>58014</v>
      </c>
    </row>
    <row r="178" spans="1:3" s="3" customFormat="1" ht="15" thickBot="1" x14ac:dyDescent="0.4">
      <c r="A178" s="35" t="s">
        <v>150</v>
      </c>
      <c r="B178" s="14">
        <v>-3057</v>
      </c>
      <c r="C178" s="15">
        <v>31213</v>
      </c>
    </row>
    <row r="179" spans="1:3" s="3" customFormat="1" ht="15" thickBot="1" x14ac:dyDescent="0.4">
      <c r="A179" s="7" t="s">
        <v>151</v>
      </c>
      <c r="B179" s="26">
        <v>34924</v>
      </c>
      <c r="C179" s="27">
        <v>89227</v>
      </c>
    </row>
    <row r="180" spans="1:3" s="3" customFormat="1" ht="15" thickBot="1" x14ac:dyDescent="0.4">
      <c r="A180" s="36" t="s">
        <v>152</v>
      </c>
      <c r="B180" s="17">
        <v>70490</v>
      </c>
      <c r="C180" s="18">
        <v>47275</v>
      </c>
    </row>
    <row r="181" spans="1:3" s="3" customFormat="1" x14ac:dyDescent="0.35">
      <c r="A181" s="51" t="s">
        <v>153</v>
      </c>
      <c r="B181" s="52"/>
      <c r="C181" s="52"/>
    </row>
    <row r="182" spans="1:3" x14ac:dyDescent="0.35">
      <c r="B182" s="52"/>
      <c r="C182" s="52"/>
    </row>
  </sheetData>
  <mergeCells count="1">
    <mergeCell ref="A1:C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Fanuli</dc:creator>
  <cp:lastModifiedBy>Gabriele Fanuli</cp:lastModifiedBy>
  <dcterms:created xsi:type="dcterms:W3CDTF">2024-05-15T09:14:20Z</dcterms:created>
  <dcterms:modified xsi:type="dcterms:W3CDTF">2024-05-15T09:15:04Z</dcterms:modified>
</cp:coreProperties>
</file>